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<sst xmlns="http://schemas.openxmlformats.org/spreadsheetml/2006/main" count="38" uniqueCount="38">
  <si>
    <t>Oracle Corporation (ORCL)</t>
  </si>
  <si>
    <t>Valuation model · Segment DCF (4-segment, 5-yr explicit + Gordon terminal) → EV-to-equity bridge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</si>
  <si>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</si>
  <si>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</si>
  <si>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</si>
  <si>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</si>
  <si>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</si>
  <si>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</si>
  <si>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</si>
  <si>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</si>
  <si>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20 / 45 / 35 %</t>
  </si>
  <si>
    <t>Blended fair value</t>
  </si>
  <si>
    <t>Shares out (B, diluted)</t>
  </si>
  <si>
    <t>Net debt ($B)</t>
  </si>
  <si>
    <t>As of</t>
  </si>
  <si>
    <t>Jun 17, 2026</t>
  </si>
  <si>
    <t>Thesis</t>
  </si>
  <si>
    <t>Oracle is mid-transition from a software-licensing house to an AI-infrastructure hyperscaler, so a four-segment DCF on Cloud, Software, Services and Hardware cash flows is the natural frame. Cloud (OCI + SaaS) drives ~75% of enterprise value and the entire bull/bear divergence: the base underwrites OCI scaling to ~$32B FY27 and the $638B RPO converting on cadence (7.75% WACC, 3.0% terminal) for $235. The bear ($140) is multiple-driven (8.5% WACC, 2.5% terminal) on an OpenAI/Stargate slip and the $90B+ net-debt overhang; the bull ($310) re-rates Cloud on durable AI-infra compounding.</t>
  </si>
  <si>
    <t>Illustrative research sample — not investment advice. Assumptions are explicit and meant to be changed; editing the Valuation Model inputs recomputes the price target. Figures as of Jun 17, 2026; the live dashboard carries the current view.</t>
  </si>
  <si>
    <t>ORCL — scenario valuation build</t>
  </si>
  <si>
    <t>Line item</t>
  </si>
  <si>
    <t>Bear</t>
  </si>
  <si>
    <t>Base</t>
  </si>
  <si>
    <t>Bull</t>
  </si>
  <si>
    <t>Cloud (OCI + SaaS) segment EV ($B)</t>
  </si>
  <si>
    <t>Software (license + support) segment EV ($B)</t>
  </si>
  <si>
    <t>Services segment EV ($B)</t>
  </si>
  <si>
    <t>Hardware segment EV ($B)</t>
  </si>
  <si>
    <t>Total enterprise value ($B)</t>
  </si>
  <si>
    <t>Less: net debt ($B)</t>
  </si>
  <si>
    <t>Equity value ($B)</t>
  </si>
  <si>
    <t>Diluted shares (B)</t>
  </si>
  <si>
    <t>Price target ($)</t>
  </si>
  <si>
    <t>Base PT reconciles to the dashboard target of $235 (bull $310 / bear $140).</t>
  </si>
  <si>
    <t>ORCL — base-case PT sensitivity</t>
  </si>
  <si>
    <t>Cloud (OCI + SaaS) segment EV ($B)  ⟍  Less: net debt ($B)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</si>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</sst>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$#,##0.00"/>
    <numFmt numFmtId="165" formatCode="+0.0%;-0.0%"/>
    <numFmt numFmtId="166" formatCode="#,##0.0"/>
    <numFmt numFmtId="167" formatCode="$#,##0"/>
  </numFmts>
  <fonts count="10" x14ac:knownFonts="1">
    <font>
      <color theme="1"/>
      <family val="2"/>
      <scheme val="minor"/>
      <sz val="11"/>
      <name val="Calibri"/>
    </font>
    <font>
      <b/>
      <color rgb="FFC00000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C00000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6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3" fontId="7" fillId="2" borderId="1" xfId="0" applyNumberFormat="1" applyFont="1" applyFill="1" applyBorder="1" applyAlignment="1">
      <alignment horizontal="right"/>
    </xf>
    <xf numFmtId="167" fontId="0" fillId="0" borderId="1" xfId="0" applyNumberFormat="1" applyBorder="1"/>
    <xf numFmtId="167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186.8</v>
      </c>
    </row>
    <row r="6" spans="1:2" x14ac:dyDescent="0.25">
      <c r="A6" s="3" t="s">
        <v>5</v>
      </c>
      <c r="B6" s="5">
        <v>235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310</v>
      </c>
    </row>
    <row r="9" spans="1:2" x14ac:dyDescent="0.25">
      <c r="A9" s="3" t="s">
        <v>8</v>
      </c>
      <c r="B9" s="5">
        <v>140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((0.2*140)+(0.45*235)+(0.35*310))</f>
      </c>
    </row>
    <row r="12" spans="1:2" x14ac:dyDescent="0.25">
      <c r="A12" s="3" t="s">
        <v>12</v>
      </c>
      <c r="B12" s="7">
        <v>2.915</v>
      </c>
    </row>
    <row r="13" spans="1:2" x14ac:dyDescent="0.25">
      <c r="A13" s="3" t="s">
        <v>13</v>
      </c>
      <c r="B13" s="7">
        <v>90.4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329.1</v>
      </c>
      <c r="C4" s="15">
        <v>579.8</v>
      </c>
      <c r="D4" s="14">
        <v>749.7</v>
      </c>
    </row>
    <row r="5" spans="1:4" x14ac:dyDescent="0.25">
      <c r="A5" s="4" t="s">
        <v>25</v>
      </c>
      <c r="B5" s="14">
        <v>176.9</v>
      </c>
      <c r="C5" s="15">
        <v>224.2</v>
      </c>
      <c r="D5" s="14">
        <v>286.8</v>
      </c>
    </row>
    <row r="6" spans="1:4" x14ac:dyDescent="0.25">
      <c r="A6" s="4" t="s">
        <v>26</v>
      </c>
      <c r="B6" s="14">
        <v>5.1</v>
      </c>
      <c r="C6" s="15">
        <v>-0.1</v>
      </c>
      <c r="D6" s="14">
        <v>-2.5</v>
      </c>
    </row>
    <row r="7" spans="1:4" x14ac:dyDescent="0.25">
      <c r="A7" s="4" t="s">
        <v>27</v>
      </c>
      <c r="B7" s="14">
        <v>-10.3</v>
      </c>
      <c r="C7" s="15">
        <v>-27.6</v>
      </c>
      <c r="D7" s="14">
        <v>-39.4</v>
      </c>
    </row>
    <row r="8" spans="1:4" x14ac:dyDescent="0.25">
      <c r="A8" s="4" t="s">
        <v>28</v>
      </c>
      <c r="B8" s="14">
        <f>SUM(B4,B5,B6,B7)</f>
      </c>
      <c r="C8" s="15">
        <f>SUM(C4,C5,C6,C7)</f>
      </c>
      <c r="D8" s="14">
        <f>SUM(D4,D5,D6,D7)</f>
      </c>
    </row>
    <row r="9" spans="1:4" x14ac:dyDescent="0.25">
      <c r="A9" s="4" t="s">
        <v>29</v>
      </c>
      <c r="B9" s="14">
        <v>90.4</v>
      </c>
      <c r="C9" s="15">
        <v>90.4</v>
      </c>
      <c r="D9" s="14">
        <v>90.4</v>
      </c>
    </row>
    <row r="10" spans="1:4" x14ac:dyDescent="0.25">
      <c r="A10" s="4" t="s">
        <v>30</v>
      </c>
      <c r="B10" s="14">
        <f>B8-B9</f>
      </c>
      <c r="C10" s="15">
        <f>C8-C9</f>
      </c>
      <c r="D10" s="14">
        <f>D8-D9</f>
      </c>
    </row>
    <row r="11" spans="1:4" x14ac:dyDescent="0.25">
      <c r="A11" s="4" t="s">
        <v>31</v>
      </c>
      <c r="B11" s="7">
        <v>2.915</v>
      </c>
      <c r="C11" s="16">
        <v>2.915</v>
      </c>
      <c r="D11" s="7">
        <v>2.915</v>
      </c>
    </row>
    <row r="12" spans="1:4" x14ac:dyDescent="0.25">
      <c r="A12" s="17" t="s">
        <v>32</v>
      </c>
      <c r="B12" s="18">
        <f>B10/B11</f>
      </c>
      <c r="C12" s="19">
        <f>C10/C11</f>
      </c>
      <c r="D12" s="18">
        <f>D10/D11</f>
      </c>
    </row>
    <row r="14" spans="1:4" x14ac:dyDescent="0.25">
      <c r="A14" s="20" t="s">
        <v>33</v>
      </c>
      <c r="B14" s="20"/>
      <c r="C14" s="20"/>
      <c r="D14" s="20"/>
    </row>
  </sheetData>
  <mergeCells count="2">
    <mergeCell ref="A1:D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34</v>
      </c>
      <c r="B1" s="11"/>
      <c r="C1" s="11"/>
      <c r="D1" s="11"/>
      <c r="E1" s="11"/>
      <c r="F1" s="11"/>
      <c r="G1" s="11"/>
    </row>
    <row r="3" spans="1:1" x14ac:dyDescent="0.25">
      <c r="A3" s="21" t="s">
        <v>35</v>
      </c>
    </row>
    <row r="4" spans="1:6" x14ac:dyDescent="0.25">
      <c r="A4" s="22" t="s">
        <v>36</v>
      </c>
      <c r="B4" s="23">
        <v>70</v>
      </c>
      <c r="C4" s="23">
        <v>80</v>
      </c>
      <c r="D4" s="23">
        <v>90.4</v>
      </c>
      <c r="E4" s="23">
        <v>100</v>
      </c>
      <c r="F4" s="23">
        <v>110</v>
      </c>
    </row>
    <row r="5" spans="1:6" x14ac:dyDescent="0.25">
      <c r="A5" s="23">
        <v>430</v>
      </c>
      <c r="B5" s="24">
        <v>190.9090909090909</v>
      </c>
      <c r="C5" s="24">
        <v>187.47855917667238</v>
      </c>
      <c r="D5" s="24">
        <v>183.91080617495712</v>
      </c>
      <c r="E5" s="24">
        <v>180.61749571183535</v>
      </c>
      <c r="F5" s="24">
        <v>177.18696397941682</v>
      </c>
    </row>
    <row r="6" spans="1:6" x14ac:dyDescent="0.25">
      <c r="A6" s="23">
        <v>510</v>
      </c>
      <c r="B6" s="24">
        <v>218.35334476843911</v>
      </c>
      <c r="C6" s="24">
        <v>214.92281303602059</v>
      </c>
      <c r="D6" s="24">
        <v>211.35506003430532</v>
      </c>
      <c r="E6" s="24">
        <v>208.06174957118353</v>
      </c>
      <c r="F6" s="24">
        <v>204.631217838765</v>
      </c>
    </row>
    <row r="7" spans="1:6" x14ac:dyDescent="0.25">
      <c r="A7" s="23">
        <v>579.8</v>
      </c>
      <c r="B7" s="24">
        <v>242.2984562607204</v>
      </c>
      <c r="C7" s="24">
        <v>238.86792452830187</v>
      </c>
      <c r="D7" s="25">
        <v>235.3001715265866</v>
      </c>
      <c r="E7" s="24">
        <v>232.0068610634648</v>
      </c>
      <c r="F7" s="24">
        <v>228.57632933104628</v>
      </c>
    </row>
    <row r="8" spans="1:6" x14ac:dyDescent="0.25">
      <c r="A8" s="23">
        <v>660</v>
      </c>
      <c r="B8" s="24">
        <v>269.811320754717</v>
      </c>
      <c r="C8" s="24">
        <v>266.3807890222985</v>
      </c>
      <c r="D8" s="24">
        <v>262.8130360205832</v>
      </c>
      <c r="E8" s="24">
        <v>259.5197255574614</v>
      </c>
      <c r="F8" s="24">
        <v>256.08919382504286</v>
      </c>
    </row>
    <row r="9" spans="1:6" x14ac:dyDescent="0.25">
      <c r="A9" s="23">
        <v>750</v>
      </c>
      <c r="B9" s="24">
        <v>300.6861063464837</v>
      </c>
      <c r="C9" s="24">
        <v>297.25557461406515</v>
      </c>
      <c r="D9" s="24">
        <v>293.6878216123499</v>
      </c>
      <c r="E9" s="24">
        <v>290.39451114922815</v>
      </c>
      <c r="F9" s="24">
        <v>286.9639794168096</v>
      </c>
    </row>
    <row r="11" spans="1:7" x14ac:dyDescent="0.25">
      <c r="A11" s="20" t="s">
        <v>37</v>
      </c>
      <c r="B11" s="20"/>
      <c r="C11" s="20"/>
      <c r="D11" s="20"/>
      <c r="E11" s="20"/>
      <c r="F11" s="20"/>
      <c r="G11" s="20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