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<sst xmlns="http://schemas.openxmlformats.org/spreadsheetml/2006/main" count="44" uniqueCount="44">
  <si>
    <t>NVIDIA Corporation (NVDA)</t>
  </si>
  <si>
    <t>Valuation model · FY28E EV/Sales blended 50/50 with a forward-P/E cross-check, discounted one year at 6%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</si>
  <si>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</si>
  <si>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</si>
  <si>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</si>
  <si>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</si>
  <si>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</si>
  <si>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</si>
  <si>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</si>
  <si>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</si>
  <si>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50 / 25 %</t>
  </si>
  <si>
    <t>Blended fair value</t>
  </si>
  <si>
    <t>Shares out (B, diluted)</t>
  </si>
  <si>
    <t>Net debt ($B)</t>
  </si>
  <si>
    <t>As of</t>
  </si>
  <si>
    <t>Jun 10, 2026</t>
  </si>
  <si>
    <t>Thesis</t>
  </si>
  <si>
    <t>NVDA at ~$200 is the rare setup where the operating story is accelerating (Q1 FY27 revenue $81.6B +85% YoY, Data Center $75.2B, $145B forward supply commitments) while the NTM multiple decelerates to ~22x P/E — the 11th percentile of NVDA's 10-year range. The PT is built per scenario as a 50/50 blend of an FY28E EV/Sales valuation and a forward-P/E cross-check, discounted ~6% for time-value, then a documented adjustment (the $80B buyback floors the bear). Probability-weighted 25/50/25 with a bull lean.</t>
  </si>
  <si>
    <t>Illustrative research sample — not investment advice. Assumptions are explicit and meant to be changed; editing the Valuation Model inputs recomputes the price target. Figures as of Jun 10, 2026; the live dashboard carries the current view.</t>
  </si>
  <si>
    <t>NVDA — scenario valuation build</t>
  </si>
  <si>
    <t>Line item</t>
  </si>
  <si>
    <t>Bear</t>
  </si>
  <si>
    <t>Base</t>
  </si>
  <si>
    <t>Bull</t>
  </si>
  <si>
    <t>FY28E revenue ($B)</t>
  </si>
  <si>
    <t>EV/Sales multiple (x)</t>
  </si>
  <si>
    <t>Enterprise value ($B)</t>
  </si>
  <si>
    <t>Plus: net cash ($B)</t>
  </si>
  <si>
    <t>Equity value ($B)</t>
  </si>
  <si>
    <t>Diluted shares (B)</t>
  </si>
  <si>
    <t>EV/Sales forward fair value ($)</t>
  </si>
  <si>
    <t>FY28E non-GAAP EPS ($)</t>
  </si>
  <si>
    <t>Forward P/E cross-check (x)</t>
  </si>
  <si>
    <t>P/E forward fair value ($)</t>
  </si>
  <si>
    <t>Blended forward FV — 50/50 EV/Sales &amp; P/E ($)</t>
  </si>
  <si>
    <t>One-year discount factor (6%)</t>
  </si>
  <si>
    <t>Discounted blended FV ($)</t>
  </si>
  <si>
    <t>PT adjustment — buyback floor / rounding ($)</t>
  </si>
  <si>
    <t>Price target ($)</t>
  </si>
  <si>
    <t>Base PT reconciles to the dashboard target of $215 (bull $320 / bear $130).</t>
  </si>
  <si>
    <t>NVDA — base-case PT sensitivity</t>
  </si>
  <si>
    <t>FY28E revenue ($B)  ⟍  EV/Sales multiple (x)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</si>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</sst>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$#,##0.00"/>
    <numFmt numFmtId="165" formatCode="+0.0%;-0.0%"/>
    <numFmt numFmtId="166" formatCode="#,##0.0"/>
    <numFmt numFmtId="167" formatCode="0.0&quot;x&quot;"/>
    <numFmt numFmtId="168" formatCode="$#,##0"/>
  </numFmts>
  <fonts count="10" x14ac:knownFonts="1">
    <font>
      <color theme="1"/>
      <family val="2"/>
      <scheme val="minor"/>
      <sz val="11"/>
      <name val="Calibri"/>
    </font>
    <font>
      <b/>
      <color rgb="FF5A8F0A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5A8F0A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5A8F0A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3" fontId="0" fillId="0" borderId="1" xfId="0" applyNumberFormat="1" applyBorder="1"/>
    <xf numFmtId="3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166" fontId="0" fillId="3" borderId="1" xfId="0" applyNumberFormat="1" applyFill="1" applyBorder="1"/>
    <xf numFmtId="164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7" fontId="7" fillId="2" borderId="1" xfId="0" applyNumberFormat="1" applyFont="1" applyFill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168" fontId="0" fillId="0" borderId="1" xfId="0" applyNumberFormat="1" applyBorder="1"/>
    <xf numFmtId="168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200</v>
      </c>
    </row>
    <row r="6" spans="1:2" x14ac:dyDescent="0.25">
      <c r="A6" s="3" t="s">
        <v>5</v>
      </c>
      <c r="B6" s="5">
        <v>215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320</v>
      </c>
    </row>
    <row r="9" spans="1:2" x14ac:dyDescent="0.25">
      <c r="A9" s="3" t="s">
        <v>8</v>
      </c>
      <c r="B9" s="5">
        <v>130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((0.25*130)+(0.5*215)+(0.25*320))</f>
      </c>
    </row>
    <row r="12" spans="1:2" x14ac:dyDescent="0.25">
      <c r="A12" s="3" t="s">
        <v>12</v>
      </c>
      <c r="B12" s="7">
        <v>24.3</v>
      </c>
    </row>
    <row r="13" spans="1:2" x14ac:dyDescent="0.25">
      <c r="A13" s="3" t="s">
        <v>13</v>
      </c>
      <c r="B13" s="7">
        <v>0.8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14">
        <v>405</v>
      </c>
      <c r="C4" s="15">
        <v>485</v>
      </c>
      <c r="D4" s="14">
        <v>580</v>
      </c>
    </row>
    <row r="5" spans="1:4" x14ac:dyDescent="0.25">
      <c r="A5" s="4" t="s">
        <v>25</v>
      </c>
      <c r="B5" s="16">
        <v>7</v>
      </c>
      <c r="C5" s="17">
        <v>10</v>
      </c>
      <c r="D5" s="16">
        <v>12</v>
      </c>
    </row>
    <row r="6" spans="1:4" x14ac:dyDescent="0.25">
      <c r="A6" s="4" t="s">
        <v>26</v>
      </c>
      <c r="B6" s="14">
        <f>B4*B5</f>
      </c>
      <c r="C6" s="15">
        <f>C4*C5</f>
      </c>
      <c r="D6" s="14">
        <f>D4*D5</f>
      </c>
    </row>
    <row r="7" spans="1:4" x14ac:dyDescent="0.25">
      <c r="A7" s="4" t="s">
        <v>27</v>
      </c>
      <c r="B7" s="14">
        <v>0</v>
      </c>
      <c r="C7" s="15">
        <v>0</v>
      </c>
      <c r="D7" s="14">
        <v>5</v>
      </c>
    </row>
    <row r="8" spans="1:4" x14ac:dyDescent="0.25">
      <c r="A8" s="4" t="s">
        <v>28</v>
      </c>
      <c r="B8" s="14">
        <f>B6+B7</f>
      </c>
      <c r="C8" s="15">
        <f>C6+C7</f>
      </c>
      <c r="D8" s="14">
        <f>D6+D7</f>
      </c>
    </row>
    <row r="9" spans="1:4" x14ac:dyDescent="0.25">
      <c r="A9" s="4" t="s">
        <v>29</v>
      </c>
      <c r="B9" s="7">
        <v>24.2</v>
      </c>
      <c r="C9" s="18">
        <v>23.8</v>
      </c>
      <c r="D9" s="7">
        <v>23.6</v>
      </c>
    </row>
    <row r="10" spans="1:4" x14ac:dyDescent="0.25">
      <c r="A10" s="4" t="s">
        <v>30</v>
      </c>
      <c r="B10" s="5">
        <f>B8/B9</f>
      </c>
      <c r="C10" s="19">
        <f>C8/C9</f>
      </c>
      <c r="D10" s="5">
        <f>D8/D9</f>
      </c>
    </row>
    <row r="11" spans="1:4" x14ac:dyDescent="0.25">
      <c r="A11" s="4" t="s">
        <v>31</v>
      </c>
      <c r="B11" s="5">
        <v>8.1</v>
      </c>
      <c r="C11" s="19">
        <v>11.4</v>
      </c>
      <c r="D11" s="5">
        <v>14.2</v>
      </c>
    </row>
    <row r="12" spans="1:4" x14ac:dyDescent="0.25">
      <c r="A12" s="4" t="s">
        <v>32</v>
      </c>
      <c r="B12" s="16">
        <v>16</v>
      </c>
      <c r="C12" s="17">
        <v>22</v>
      </c>
      <c r="D12" s="16">
        <v>26</v>
      </c>
    </row>
    <row r="13" spans="1:4" x14ac:dyDescent="0.25">
      <c r="A13" s="4" t="s">
        <v>33</v>
      </c>
      <c r="B13" s="5">
        <f>B11*B12</f>
      </c>
      <c r="C13" s="19">
        <f>C11*C12</f>
      </c>
      <c r="D13" s="5">
        <f>D11*D12</f>
      </c>
    </row>
    <row r="14" spans="1:4" x14ac:dyDescent="0.25">
      <c r="A14" s="4" t="s">
        <v>34</v>
      </c>
      <c r="B14" s="5">
        <f>(B10+B13)/2</f>
      </c>
      <c r="C14" s="19">
        <f>(C10+C13)/2</f>
      </c>
      <c r="D14" s="5">
        <f>(D10+D13)/2</f>
      </c>
    </row>
    <row r="15" spans="1:4" x14ac:dyDescent="0.25">
      <c r="A15" s="4" t="s">
        <v>35</v>
      </c>
      <c r="B15" s="7">
        <v>0.94</v>
      </c>
      <c r="C15" s="18">
        <v>0.94</v>
      </c>
      <c r="D15" s="7">
        <v>0.94</v>
      </c>
    </row>
    <row r="16" spans="1:4" x14ac:dyDescent="0.25">
      <c r="A16" s="4" t="s">
        <v>36</v>
      </c>
      <c r="B16" s="5">
        <f>B14*B15</f>
      </c>
      <c r="C16" s="19">
        <f>C14*C15</f>
      </c>
      <c r="D16" s="5">
        <f>D14*D15</f>
      </c>
    </row>
    <row r="17" spans="1:4" x14ac:dyDescent="0.25">
      <c r="A17" s="4" t="s">
        <v>37</v>
      </c>
      <c r="B17" s="5">
        <v>14</v>
      </c>
      <c r="C17" s="19">
        <v>1.3</v>
      </c>
      <c r="D17" s="5">
        <v>7.8</v>
      </c>
    </row>
    <row r="18" spans="1:4" x14ac:dyDescent="0.25">
      <c r="A18" s="20" t="s">
        <v>38</v>
      </c>
      <c r="B18" s="21">
        <f>B16+B17</f>
      </c>
      <c r="C18" s="22">
        <f>C16+C17</f>
      </c>
      <c r="D18" s="21">
        <f>D16+D17</f>
      </c>
    </row>
    <row r="20" spans="1:4" x14ac:dyDescent="0.25">
      <c r="A20" s="23" t="s">
        <v>39</v>
      </c>
      <c r="B20" s="23"/>
      <c r="C20" s="23"/>
      <c r="D20" s="23"/>
    </row>
  </sheetData>
  <mergeCells count="2">
    <mergeCell ref="A1:D1"/>
    <mergeCell ref="A20:D2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40</v>
      </c>
      <c r="B1" s="11"/>
      <c r="C1" s="11"/>
      <c r="D1" s="11"/>
      <c r="E1" s="11"/>
      <c r="F1" s="11"/>
      <c r="G1" s="11"/>
    </row>
    <row r="3" spans="1:1" x14ac:dyDescent="0.25">
      <c r="A3" s="24" t="s">
        <v>41</v>
      </c>
    </row>
    <row r="4" spans="1:6" x14ac:dyDescent="0.25">
      <c r="A4" s="25" t="s">
        <v>42</v>
      </c>
      <c r="B4" s="26">
        <v>7</v>
      </c>
      <c r="C4" s="26">
        <v>9</v>
      </c>
      <c r="D4" s="26">
        <v>10</v>
      </c>
      <c r="E4" s="26">
        <v>12</v>
      </c>
      <c r="F4" s="26">
        <v>14</v>
      </c>
    </row>
    <row r="5" spans="1:6" x14ac:dyDescent="0.25">
      <c r="A5" s="27">
        <v>400</v>
      </c>
      <c r="B5" s="28">
        <v>174.47011764705883</v>
      </c>
      <c r="C5" s="28">
        <v>190.26843697478995</v>
      </c>
      <c r="D5" s="28">
        <v>198.16759663865548</v>
      </c>
      <c r="E5" s="28">
        <v>213.96591596638658</v>
      </c>
      <c r="F5" s="28">
        <v>229.76423529411767</v>
      </c>
    </row>
    <row r="6" spans="1:6" x14ac:dyDescent="0.25">
      <c r="A6" s="27">
        <v>450</v>
      </c>
      <c r="B6" s="28">
        <v>181.38188235294118</v>
      </c>
      <c r="C6" s="28">
        <v>199.15499159663867</v>
      </c>
      <c r="D6" s="28">
        <v>208.0415462184874</v>
      </c>
      <c r="E6" s="28">
        <v>225.81465546218487</v>
      </c>
      <c r="F6" s="28">
        <v>243.58776470588234</v>
      </c>
    </row>
    <row r="7" spans="1:6" x14ac:dyDescent="0.25">
      <c r="A7" s="27">
        <v>485</v>
      </c>
      <c r="B7" s="28">
        <v>186.22011764705886</v>
      </c>
      <c r="C7" s="28">
        <v>205.37557983193278</v>
      </c>
      <c r="D7" s="29">
        <v>214.95331092436973</v>
      </c>
      <c r="E7" s="28">
        <v>234.1087731092437</v>
      </c>
      <c r="F7" s="28">
        <v>253.26423529411767</v>
      </c>
    </row>
    <row r="8" spans="1:6" x14ac:dyDescent="0.25">
      <c r="A8" s="27">
        <v>530</v>
      </c>
      <c r="B8" s="28">
        <v>192.44070588235294</v>
      </c>
      <c r="C8" s="28">
        <v>213.37347899159664</v>
      </c>
      <c r="D8" s="28">
        <v>223.83986554621848</v>
      </c>
      <c r="E8" s="28">
        <v>244.77263865546215</v>
      </c>
      <c r="F8" s="28">
        <v>265.70541176470584</v>
      </c>
    </row>
    <row r="9" spans="1:6" x14ac:dyDescent="0.25">
      <c r="A9" s="27">
        <v>580</v>
      </c>
      <c r="B9" s="28">
        <v>199.3524705882353</v>
      </c>
      <c r="C9" s="28">
        <v>222.2600336134454</v>
      </c>
      <c r="D9" s="28">
        <v>233.7138151260504</v>
      </c>
      <c r="E9" s="28">
        <v>256.6213781512605</v>
      </c>
      <c r="F9" s="28">
        <v>279.5289411764706</v>
      </c>
    </row>
    <row r="11" spans="1:7" x14ac:dyDescent="0.25">
      <c r="A11" s="23" t="s">
        <v>43</v>
      </c>
      <c r="B11" s="23"/>
      <c r="C11" s="23"/>
      <c r="D11" s="23"/>
      <c r="E11" s="23"/>
      <c r="F11" s="23"/>
      <c r="G11" s="23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