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<sst xmlns="http://schemas.openxmlformats.org/spreadsheetml/2006/main" count="46" uniqueCount="46">
  <si>
    <t>Amazon.com, Inc. (AMZN)</t>
  </si>
  <si>
    <t>Valuation model · Sum-of-the-parts (FY27E EV/EBITDA): AWS + Advertising + Retail, less net debt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</si>
  <si>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</si>
  <si>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</si>
  <si>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</si>
  <si>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</si>
  <si>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</si>
  <si>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</si>
  <si>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</si>
  <si>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</si>
  <si>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</si>
  <si>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</si>
  <si>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</si>
  <si>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</si>
  <si>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</si>
  <si>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26, 2026</t>
  </si>
  <si>
    <t>Thesis</t>
  </si>
  <si>
    <t>AMZN is a sum-of-the-parts where AWS is ~58% of enterprise value on just ~21% of revenue, so a single ~27x forward P/E understates the high-quality cloud profit engine and the high-margin advertising annuity inside the consumer segments. We value three pools on FY27E revenue x EBITDA margin x EV/EBITDA — AWS at 18x (between MSFT ~16.5x and GOOGL ~20-23x), Advertising at 16x, Retail at 12x — less ~$92B net debt, for a $267 base PT (~18% upside). The swing variable is the FCF trajectory under the ~$200B AI-capex cycle.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</si>
  <si>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</si>
  <si>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AMZN — scenario valuation build</t>
  </si>
  <si>
    <t>Line item</t>
  </si>
  <si>
    <t>Bear</t>
  </si>
  <si>
    <t>Base</t>
  </si>
  <si>
    <t>Bull</t>
  </si>
  <si>
    <t>AWS revenue, FY27E ($B)</t>
  </si>
  <si>
    <t>AWS EBITDA margin</t>
  </si>
  <si>
    <t>AWS EV/EBITDA (x)</t>
  </si>
  <si>
    <t>AWS EV ($B)</t>
  </si>
  <si>
    <t>Advertising revenue, FY27E ($B)</t>
  </si>
  <si>
    <t>Advertising EBITDA margin</t>
  </si>
  <si>
    <t>Advertising EV/EBITDA (x)</t>
  </si>
  <si>
    <t>Advertising EV ($B)</t>
  </si>
  <si>
    <t>Retail revenue, FY27E ($B)</t>
  </si>
  <si>
    <t>Retail EBITDA margin</t>
  </si>
  <si>
    <t>Retail EV/EBITDA (x)</t>
  </si>
  <si>
    <t>Retail EV ($B)</t>
  </si>
  <si>
    <t>Total enterprise value ($B)</t>
  </si>
  <si>
    <t>Less: net debt ($B)</t>
  </si>
  <si>
    <t>Equity value ($B)</t>
  </si>
  <si>
    <t>Diluted shares (B)</t>
  </si>
  <si>
    <t>Price target ($)</t>
  </si>
  <si>
    <t>Base PT reconciles to the dashboard target of $267 (bull $345 / bear $168).</t>
  </si>
  <si>
    <t>AMZN — base-case PT sensitivity</t>
  </si>
  <si>
    <t>AWS EV/EBITDA (x)  ⟍  Advertising EV/EBITDA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</si>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</sst>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%"/>
    <numFmt numFmtId="168" formatCode="0.0&quot;x&quot;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E07B00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E07B00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E07B00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227.01</v>
      </c>
    </row>
    <row r="6" spans="1:2" x14ac:dyDescent="0.25">
      <c r="A6" s="3" t="s">
        <v>5</v>
      </c>
      <c r="B6" s="5">
        <v>267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345</v>
      </c>
    </row>
    <row r="9" spans="1:2" x14ac:dyDescent="0.25">
      <c r="A9" s="3" t="s">
        <v>8</v>
      </c>
      <c r="B9" s="5">
        <v>168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((0.25*168)+(0.45*267)+(0.3*345))</f>
      </c>
    </row>
    <row r="12" spans="1:2" x14ac:dyDescent="0.25">
      <c r="A12" s="3" t="s">
        <v>12</v>
      </c>
      <c r="B12" s="7">
        <v>10.75</v>
      </c>
    </row>
    <row r="13" spans="1:2" x14ac:dyDescent="0.25">
      <c r="A13" s="3" t="s">
        <v>13</v>
      </c>
      <c r="B13" s="7">
        <v>92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185</v>
      </c>
      <c r="C4" s="15">
        <v>200</v>
      </c>
      <c r="D4" s="14">
        <v>215</v>
      </c>
    </row>
    <row r="5" spans="1:4" x14ac:dyDescent="0.25">
      <c r="A5" s="4" t="s">
        <v>25</v>
      </c>
      <c r="B5" s="16">
        <v>0.45</v>
      </c>
      <c r="C5" s="17">
        <v>0.48</v>
      </c>
      <c r="D5" s="16">
        <v>0.49</v>
      </c>
    </row>
    <row r="6" spans="1:4" x14ac:dyDescent="0.25">
      <c r="A6" s="4" t="s">
        <v>26</v>
      </c>
      <c r="B6" s="18">
        <v>14</v>
      </c>
      <c r="C6" s="19">
        <v>18</v>
      </c>
      <c r="D6" s="18">
        <v>21</v>
      </c>
    </row>
    <row r="7" spans="1:4" x14ac:dyDescent="0.25">
      <c r="A7" s="4" t="s">
        <v>27</v>
      </c>
      <c r="B7" s="14">
        <f>B4*B5*B6</f>
      </c>
      <c r="C7" s="15">
        <f>C4*C5*C6</f>
      </c>
      <c r="D7" s="14">
        <f>D4*D5*D6</f>
      </c>
    </row>
    <row r="8" spans="1:4" x14ac:dyDescent="0.25">
      <c r="A8" s="4" t="s">
        <v>28</v>
      </c>
      <c r="B8" s="14">
        <v>88</v>
      </c>
      <c r="C8" s="15">
        <v>95</v>
      </c>
      <c r="D8" s="14">
        <v>100</v>
      </c>
    </row>
    <row r="9" spans="1:4" x14ac:dyDescent="0.25">
      <c r="A9" s="4" t="s">
        <v>29</v>
      </c>
      <c r="B9" s="16">
        <v>0.42</v>
      </c>
      <c r="C9" s="17">
        <v>0.45</v>
      </c>
      <c r="D9" s="16">
        <v>0.46</v>
      </c>
    </row>
    <row r="10" spans="1:4" x14ac:dyDescent="0.25">
      <c r="A10" s="4" t="s">
        <v>30</v>
      </c>
      <c r="B10" s="18">
        <v>12</v>
      </c>
      <c r="C10" s="19">
        <v>16</v>
      </c>
      <c r="D10" s="18">
        <v>19</v>
      </c>
    </row>
    <row r="11" spans="1:4" x14ac:dyDescent="0.25">
      <c r="A11" s="4" t="s">
        <v>31</v>
      </c>
      <c r="B11" s="14">
        <f>B8*B9*B10</f>
      </c>
      <c r="C11" s="15">
        <f>C8*C9*C10</f>
      </c>
      <c r="D11" s="14">
        <f>D8*D9*D10</f>
      </c>
    </row>
    <row r="12" spans="1:4" x14ac:dyDescent="0.25">
      <c r="A12" s="4" t="s">
        <v>32</v>
      </c>
      <c r="B12" s="14">
        <v>540</v>
      </c>
      <c r="C12" s="15">
        <v>575</v>
      </c>
      <c r="D12" s="14">
        <v>600</v>
      </c>
    </row>
    <row r="13" spans="1:4" x14ac:dyDescent="0.25">
      <c r="A13" s="4" t="s">
        <v>33</v>
      </c>
      <c r="B13" s="16">
        <v>0.06</v>
      </c>
      <c r="C13" s="17">
        <v>0.08</v>
      </c>
      <c r="D13" s="16">
        <v>0.09</v>
      </c>
    </row>
    <row r="14" spans="1:4" x14ac:dyDescent="0.25">
      <c r="A14" s="4" t="s">
        <v>34</v>
      </c>
      <c r="B14" s="18">
        <v>10</v>
      </c>
      <c r="C14" s="19">
        <v>12</v>
      </c>
      <c r="D14" s="18">
        <v>13</v>
      </c>
    </row>
    <row r="15" spans="1:4" x14ac:dyDescent="0.25">
      <c r="A15" s="4" t="s">
        <v>35</v>
      </c>
      <c r="B15" s="14">
        <f>B12*B13*B14</f>
      </c>
      <c r="C15" s="15">
        <f>C12*C13*C14</f>
      </c>
      <c r="D15" s="14">
        <f>D12*D13*D14</f>
      </c>
    </row>
    <row r="16" spans="1:4" x14ac:dyDescent="0.25">
      <c r="A16" s="4" t="s">
        <v>36</v>
      </c>
      <c r="B16" s="14">
        <f>SUM(B7,B11,B15)</f>
      </c>
      <c r="C16" s="15">
        <f>SUM(C7,C11,C15)</f>
      </c>
      <c r="D16" s="14">
        <f>SUM(D7,D11,D15)</f>
      </c>
    </row>
    <row r="17" spans="1:4" x14ac:dyDescent="0.25">
      <c r="A17" s="4" t="s">
        <v>37</v>
      </c>
      <c r="B17" s="14">
        <v>115</v>
      </c>
      <c r="C17" s="15">
        <v>92</v>
      </c>
      <c r="D17" s="14">
        <v>75</v>
      </c>
    </row>
    <row r="18" spans="1:4" x14ac:dyDescent="0.25">
      <c r="A18" s="4" t="s">
        <v>38</v>
      </c>
      <c r="B18" s="14">
        <f>B16-B17</f>
      </c>
      <c r="C18" s="15">
        <f>C16-C17</f>
      </c>
      <c r="D18" s="14">
        <f>D16-D17</f>
      </c>
    </row>
    <row r="19" spans="1:4" x14ac:dyDescent="0.25">
      <c r="A19" s="4" t="s">
        <v>39</v>
      </c>
      <c r="B19" s="7">
        <v>10.75</v>
      </c>
      <c r="C19" s="20">
        <v>10.75</v>
      </c>
      <c r="D19" s="7">
        <v>10.75</v>
      </c>
    </row>
    <row r="20" spans="1:4" x14ac:dyDescent="0.25">
      <c r="A20" s="21" t="s">
        <v>40</v>
      </c>
      <c r="B20" s="22">
        <f>B18/B19</f>
      </c>
      <c r="C20" s="23">
        <f>C18/C19</f>
      </c>
      <c r="D20" s="22">
        <f>D18/D19</f>
      </c>
    </row>
    <row r="22" spans="1:4" x14ac:dyDescent="0.25">
      <c r="A22" s="24" t="s">
        <v>41</v>
      </c>
      <c r="B22" s="24"/>
      <c r="C22" s="24"/>
      <c r="D22" s="24"/>
    </row>
  </sheetData>
  <mergeCells count="2">
    <mergeCell ref="A1:D1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42</v>
      </c>
      <c r="B1" s="11"/>
      <c r="C1" s="11"/>
      <c r="D1" s="11"/>
      <c r="E1" s="11"/>
      <c r="F1" s="11"/>
      <c r="G1" s="11"/>
    </row>
    <row r="3" spans="1:1" x14ac:dyDescent="0.25">
      <c r="A3" s="25" t="s">
        <v>43</v>
      </c>
    </row>
    <row r="4" spans="1:6" x14ac:dyDescent="0.25">
      <c r="A4" s="26" t="s">
        <v>44</v>
      </c>
      <c r="B4" s="27">
        <v>12</v>
      </c>
      <c r="C4" s="27">
        <v>14</v>
      </c>
      <c r="D4" s="27">
        <v>16</v>
      </c>
      <c r="E4" s="27">
        <v>18</v>
      </c>
      <c r="F4" s="27">
        <v>20</v>
      </c>
    </row>
    <row r="5" spans="1:6" x14ac:dyDescent="0.25">
      <c r="A5" s="27">
        <v>14</v>
      </c>
      <c r="B5" s="28">
        <v>215.53488372093022</v>
      </c>
      <c r="C5" s="28">
        <v>223.48837209302326</v>
      </c>
      <c r="D5" s="28">
        <v>231.4418604651163</v>
      </c>
      <c r="E5" s="28">
        <v>239.3953488372093</v>
      </c>
      <c r="F5" s="28">
        <v>247.34883720930233</v>
      </c>
    </row>
    <row r="6" spans="1:6" x14ac:dyDescent="0.25">
      <c r="A6" s="27">
        <v>16</v>
      </c>
      <c r="B6" s="28">
        <v>233.3953488372093</v>
      </c>
      <c r="C6" s="28">
        <v>241.34883720930233</v>
      </c>
      <c r="D6" s="28">
        <v>249.30232558139534</v>
      </c>
      <c r="E6" s="28">
        <v>257.25581395348837</v>
      </c>
      <c r="F6" s="28">
        <v>265.2093023255814</v>
      </c>
    </row>
    <row r="7" spans="1:6" x14ac:dyDescent="0.25">
      <c r="A7" s="27">
        <v>18</v>
      </c>
      <c r="B7" s="28">
        <v>251.25581395348837</v>
      </c>
      <c r="C7" s="28">
        <v>259.2093023255814</v>
      </c>
      <c r="D7" s="29">
        <v>267.16279069767444</v>
      </c>
      <c r="E7" s="28">
        <v>275.1162790697674</v>
      </c>
      <c r="F7" s="28">
        <v>283.06976744186045</v>
      </c>
    </row>
    <row r="8" spans="1:6" x14ac:dyDescent="0.25">
      <c r="A8" s="27">
        <v>20</v>
      </c>
      <c r="B8" s="28">
        <v>269.1162790697674</v>
      </c>
      <c r="C8" s="28">
        <v>277.06976744186045</v>
      </c>
      <c r="D8" s="28">
        <v>285.0232558139535</v>
      </c>
      <c r="E8" s="28">
        <v>292.9767441860465</v>
      </c>
      <c r="F8" s="28">
        <v>300.93023255813955</v>
      </c>
    </row>
    <row r="9" spans="1:6" x14ac:dyDescent="0.25">
      <c r="A9" s="27">
        <v>22</v>
      </c>
      <c r="B9" s="28">
        <v>286.9767441860465</v>
      </c>
      <c r="C9" s="28">
        <v>294.93023255813955</v>
      </c>
      <c r="D9" s="28">
        <v>302.8837209302326</v>
      </c>
      <c r="E9" s="28">
        <v>310.83720930232556</v>
      </c>
      <c r="F9" s="28">
        <v>318.7906976744186</v>
      </c>
    </row>
    <row r="11" spans="1:7" x14ac:dyDescent="0.25">
      <c r="A11" s="24" t="s">
        <v>45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