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<sst xmlns="http://schemas.openxmlformats.org/spreadsheetml/2006/main" count="46" uniqueCount="46">
  <si>
    <t>Advanced Micro Devices, Inc. (AMD)</t>
  </si>
  <si>
    <t>Valuation model · Sum-of-the-parts (FY27E EV/EBITDA): Data Center + Client+Gaming + Embedded</t>
  </si>
  <si>
    <t>Rating</t>
  </si>
  <si>
    <t>Hold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</si>
  <si>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</si>
  <si>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</si>
  <si>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</si>
  <si>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</si>
  <si>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</si>
  <si>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</si>
  <si>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30 / 45 / 25 %</t>
  </si>
  <si>
    <t>Blended fair value</t>
  </si>
  <si>
    <t>Shares out (B, diluted)</t>
  </si>
  <si>
    <t>Net debt ($B)</t>
  </si>
  <si>
    <t>As of</t>
  </si>
  <si>
    <t>Jun 26, 2026</t>
  </si>
  <si>
    <t>Thesis</t>
  </si>
  <si>
    <t>The credible #2 in AI accelerators, now fully re-rated. After a +264% run to ~$522, the OpenAI + Meta 6GW Instinct deals and record ~46% EPYC server share are real, but the SOTP needs ~40x forward Data-Center EBITDA to justify spot. Hold $560 — fairly valued; ~20% warrant dilution + NVDA dominance + back-end-loaded MI450 execution are the checks.</t>
  </si>
  <si>
    <t>Illustrative research sample — not investment advice. Assumptions are explicit and meant to be changed; editing the Valuation Model inputs recomputes the price target. Figures as of Jun 26, 2026; the live dashboard carries the current view.</t>
  </si>
  <si>
    <t>AMD — scenario valuation build</t>
  </si>
  <si>
    <t>Line item</t>
  </si>
  <si>
    <t>Bear</t>
  </si>
  <si>
    <t>Base</t>
  </si>
  <si>
    <t>Bull</t>
  </si>
  <si>
    <t>Data Center revenue, FY27E ($B)</t>
  </si>
  <si>
    <t>Data Center EBITDA margin</t>
  </si>
  <si>
    <t>Data Center EV/EBITDA (x)</t>
  </si>
  <si>
    <t>Data Center EV ($B)</t>
  </si>
  <si>
    <t>Client + Gaming revenue, FY27E ($B)</t>
  </si>
  <si>
    <t>Client + Gaming EBITDA margin</t>
  </si>
  <si>
    <t>Client + Gaming EV/EBITDA (x)</t>
  </si>
  <si>
    <t>Client + Gaming EV ($B)</t>
  </si>
  <si>
    <t>Embedded (Xilinx) revenue, FY27E ($B)</t>
  </si>
  <si>
    <t>Embedded EBITDA margin</t>
  </si>
  <si>
    <t>Embedded EV/EBITDA (x)</t>
  </si>
  <si>
    <t>Embedded EV ($B)</t>
  </si>
  <si>
    <t>Total enterprise value ($B)</t>
  </si>
  <si>
    <t>Less: net debt ($B; net cash = negative)</t>
  </si>
  <si>
    <t>Equity value ($B)</t>
  </si>
  <si>
    <t>Diluted shares (B)</t>
  </si>
  <si>
    <t>Price target ($)</t>
  </si>
  <si>
    <t>Base PT reconciles to the dashboard target of $560 (bull $700 / bear $320).</t>
  </si>
  <si>
    <t>AMD — base-case PT sensitivity</t>
  </si>
  <si>
    <t>Data Center revenue, FY27E ($B)  ⟍  Data Center EV/EBITDA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</si>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</sst>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%"/>
    <numFmt numFmtId="168" formatCode="0.0&quot;x&quot;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D71920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D71920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D71920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166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8" fontId="7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521.58</v>
      </c>
    </row>
    <row r="6" spans="1:2" x14ac:dyDescent="0.25">
      <c r="A6" s="3" t="s">
        <v>5</v>
      </c>
      <c r="B6" s="5">
        <v>560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700</v>
      </c>
    </row>
    <row r="9" spans="1:2" x14ac:dyDescent="0.25">
      <c r="A9" s="3" t="s">
        <v>8</v>
      </c>
      <c r="B9" s="5">
        <v>320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((0.3*320)+(0.45*560)+(0.25*700))</f>
      </c>
    </row>
    <row r="12" spans="1:2" x14ac:dyDescent="0.25">
      <c r="A12" s="3" t="s">
        <v>12</v>
      </c>
      <c r="B12" s="7">
        <v>1.62</v>
      </c>
    </row>
    <row r="13" spans="1:2" x14ac:dyDescent="0.25">
      <c r="A13" s="3" t="s">
        <v>13</v>
      </c>
      <c r="B13" s="7">
        <v>-9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40</v>
      </c>
      <c r="C4" s="15">
        <v>48</v>
      </c>
      <c r="D4" s="14">
        <v>56</v>
      </c>
    </row>
    <row r="5" spans="1:4" x14ac:dyDescent="0.25">
      <c r="A5" s="4" t="s">
        <v>25</v>
      </c>
      <c r="B5" s="16">
        <v>0.4</v>
      </c>
      <c r="C5" s="17">
        <v>0.43</v>
      </c>
      <c r="D5" s="16">
        <v>0.45</v>
      </c>
    </row>
    <row r="6" spans="1:4" x14ac:dyDescent="0.25">
      <c r="A6" s="4" t="s">
        <v>26</v>
      </c>
      <c r="B6" s="18">
        <v>28.9</v>
      </c>
      <c r="C6" s="19">
        <v>40.5</v>
      </c>
      <c r="D6" s="18">
        <v>41.6</v>
      </c>
    </row>
    <row r="7" spans="1:4" x14ac:dyDescent="0.25">
      <c r="A7" s="4" t="s">
        <v>27</v>
      </c>
      <c r="B7" s="14">
        <f>B4*B5*B6</f>
      </c>
      <c r="C7" s="15">
        <f>C4*C5*C6</f>
      </c>
      <c r="D7" s="14">
        <f>D4*D5*D6</f>
      </c>
    </row>
    <row r="8" spans="1:4" x14ac:dyDescent="0.25">
      <c r="A8" s="4" t="s">
        <v>28</v>
      </c>
      <c r="B8" s="14">
        <v>13</v>
      </c>
      <c r="C8" s="15">
        <v>14</v>
      </c>
      <c r="D8" s="14">
        <v>15</v>
      </c>
    </row>
    <row r="9" spans="1:4" x14ac:dyDescent="0.25">
      <c r="A9" s="4" t="s">
        <v>29</v>
      </c>
      <c r="B9" s="16">
        <v>0.15</v>
      </c>
      <c r="C9" s="17">
        <v>0.16</v>
      </c>
      <c r="D9" s="16">
        <v>0.17</v>
      </c>
    </row>
    <row r="10" spans="1:4" x14ac:dyDescent="0.25">
      <c r="A10" s="4" t="s">
        <v>30</v>
      </c>
      <c r="B10" s="18">
        <v>9</v>
      </c>
      <c r="C10" s="19">
        <v>10</v>
      </c>
      <c r="D10" s="18">
        <v>11</v>
      </c>
    </row>
    <row r="11" spans="1:4" x14ac:dyDescent="0.25">
      <c r="A11" s="4" t="s">
        <v>31</v>
      </c>
      <c r="B11" s="14">
        <f>B8*B9*B10</f>
      </c>
      <c r="C11" s="15">
        <f>C8*C9*C10</f>
      </c>
      <c r="D11" s="14">
        <f>D8*D9*D10</f>
      </c>
    </row>
    <row r="12" spans="1:4" x14ac:dyDescent="0.25">
      <c r="A12" s="4" t="s">
        <v>32</v>
      </c>
      <c r="B12" s="7">
        <v>5</v>
      </c>
      <c r="C12" s="20">
        <v>5.5</v>
      </c>
      <c r="D12" s="7">
        <v>6</v>
      </c>
    </row>
    <row r="13" spans="1:4" x14ac:dyDescent="0.25">
      <c r="A13" s="4" t="s">
        <v>33</v>
      </c>
      <c r="B13" s="16">
        <v>0.44</v>
      </c>
      <c r="C13" s="17">
        <v>0.45</v>
      </c>
      <c r="D13" s="16">
        <v>0.46</v>
      </c>
    </row>
    <row r="14" spans="1:4" x14ac:dyDescent="0.25">
      <c r="A14" s="4" t="s">
        <v>34</v>
      </c>
      <c r="B14" s="18">
        <v>14</v>
      </c>
      <c r="C14" s="19">
        <v>16</v>
      </c>
      <c r="D14" s="18">
        <v>17</v>
      </c>
    </row>
    <row r="15" spans="1:4" x14ac:dyDescent="0.25">
      <c r="A15" s="4" t="s">
        <v>35</v>
      </c>
      <c r="B15" s="14">
        <f>B12*B13*B14</f>
      </c>
      <c r="C15" s="15">
        <f>C12*C13*C14</f>
      </c>
      <c r="D15" s="14">
        <f>D12*D13*D14</f>
      </c>
    </row>
    <row r="16" spans="1:4" x14ac:dyDescent="0.25">
      <c r="A16" s="4" t="s">
        <v>36</v>
      </c>
      <c r="B16" s="14">
        <f>SUM(B7,B11,B15)</f>
      </c>
      <c r="C16" s="15">
        <f>SUM(C7,C11,C15)</f>
      </c>
      <c r="D16" s="14">
        <f>SUM(D7,D11,D15)</f>
      </c>
    </row>
    <row r="17" spans="1:4" x14ac:dyDescent="0.25">
      <c r="A17" s="4" t="s">
        <v>37</v>
      </c>
      <c r="B17" s="14">
        <v>-8</v>
      </c>
      <c r="C17" s="15">
        <v>-9</v>
      </c>
      <c r="D17" s="14">
        <v>-10</v>
      </c>
    </row>
    <row r="18" spans="1:4" x14ac:dyDescent="0.25">
      <c r="A18" s="4" t="s">
        <v>38</v>
      </c>
      <c r="B18" s="14">
        <f>B16-B17</f>
      </c>
      <c r="C18" s="15">
        <f>C16-C17</f>
      </c>
      <c r="D18" s="14">
        <f>D16-D17</f>
      </c>
    </row>
    <row r="19" spans="1:4" x14ac:dyDescent="0.25">
      <c r="A19" s="4" t="s">
        <v>39</v>
      </c>
      <c r="B19" s="7">
        <v>1.62</v>
      </c>
      <c r="C19" s="20">
        <v>1.62</v>
      </c>
      <c r="D19" s="7">
        <v>1.62</v>
      </c>
    </row>
    <row r="20" spans="1:4" x14ac:dyDescent="0.25">
      <c r="A20" s="21" t="s">
        <v>40</v>
      </c>
      <c r="B20" s="22">
        <f>B18/B19</f>
      </c>
      <c r="C20" s="23">
        <f>C18/C19</f>
      </c>
      <c r="D20" s="22">
        <f>D18/D19</f>
      </c>
    </row>
    <row r="22" spans="1:4" x14ac:dyDescent="0.25">
      <c r="A22" s="24" t="s">
        <v>41</v>
      </c>
      <c r="B22" s="24"/>
      <c r="C22" s="24"/>
      <c r="D22" s="24"/>
    </row>
  </sheetData>
  <mergeCells count="2">
    <mergeCell ref="A1:D1"/>
    <mergeCell ref="A22:D2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42</v>
      </c>
      <c r="B1" s="11"/>
      <c r="C1" s="11"/>
      <c r="D1" s="11"/>
      <c r="E1" s="11"/>
      <c r="F1" s="11"/>
      <c r="G1" s="11"/>
    </row>
    <row r="3" spans="1:1" x14ac:dyDescent="0.25">
      <c r="A3" s="25" t="s">
        <v>43</v>
      </c>
    </row>
    <row r="4" spans="1:6" x14ac:dyDescent="0.25">
      <c r="A4" s="26" t="s">
        <v>44</v>
      </c>
      <c r="B4" s="27">
        <v>29</v>
      </c>
      <c r="C4" s="27">
        <v>34</v>
      </c>
      <c r="D4" s="27">
        <v>40.5</v>
      </c>
      <c r="E4" s="27">
        <v>44</v>
      </c>
      <c r="F4" s="27">
        <v>48</v>
      </c>
    </row>
    <row r="5" spans="1:6" x14ac:dyDescent="0.25">
      <c r="A5" s="28">
        <v>40</v>
      </c>
      <c r="B5" s="29">
        <v>351.72839506172835</v>
      </c>
      <c r="C5" s="29">
        <v>404.8148148148148</v>
      </c>
      <c r="D5" s="29">
        <v>473.82716049382714</v>
      </c>
      <c r="E5" s="29">
        <v>510.9876543209876</v>
      </c>
      <c r="F5" s="29">
        <v>553.4567901234567</v>
      </c>
    </row>
    <row r="6" spans="1:6" x14ac:dyDescent="0.25">
      <c r="A6" s="28">
        <v>44</v>
      </c>
      <c r="B6" s="29">
        <v>382.5185185185185</v>
      </c>
      <c r="C6" s="29">
        <v>440.9135802469135</v>
      </c>
      <c r="D6" s="29">
        <v>516.827160493827</v>
      </c>
      <c r="E6" s="29">
        <v>557.7037037037036</v>
      </c>
      <c r="F6" s="29">
        <v>604.4197530864196</v>
      </c>
    </row>
    <row r="7" spans="1:6" x14ac:dyDescent="0.25">
      <c r="A7" s="28">
        <v>48</v>
      </c>
      <c r="B7" s="29">
        <v>413.30864197530866</v>
      </c>
      <c r="C7" s="29">
        <v>477.0123456790123</v>
      </c>
      <c r="D7" s="30">
        <v>559.8271604938271</v>
      </c>
      <c r="E7" s="29">
        <v>604.4197530864197</v>
      </c>
      <c r="F7" s="29">
        <v>655.3827160493827</v>
      </c>
    </row>
    <row r="8" spans="1:6" x14ac:dyDescent="0.25">
      <c r="A8" s="28">
        <v>52</v>
      </c>
      <c r="B8" s="29">
        <v>444.0987654320987</v>
      </c>
      <c r="C8" s="29">
        <v>513.1111111111111</v>
      </c>
      <c r="D8" s="29">
        <v>602.827160493827</v>
      </c>
      <c r="E8" s="29">
        <v>651.1358024691357</v>
      </c>
      <c r="F8" s="29">
        <v>706.3456790123456</v>
      </c>
    </row>
    <row r="9" spans="1:6" x14ac:dyDescent="0.25">
      <c r="A9" s="28">
        <v>56</v>
      </c>
      <c r="B9" s="29">
        <v>474.8888888888888</v>
      </c>
      <c r="C9" s="29">
        <v>549.2098765432098</v>
      </c>
      <c r="D9" s="29">
        <v>645.827160493827</v>
      </c>
      <c r="E9" s="29">
        <v>697.8518518518518</v>
      </c>
      <c r="F9" s="29">
        <v>757.3086419753085</v>
      </c>
    </row>
    <row r="11" spans="1:7" x14ac:dyDescent="0.25">
      <c r="A11" s="24" t="s">
        <v>45</v>
      </c>
      <c r="B11" s="24"/>
      <c r="C11" s="24"/>
      <c r="D11" s="24"/>
      <c r="E11" s="24"/>
      <c r="F11" s="24"/>
      <c r="G11" s="24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2026-06-28T22:05:21Z</dcterms:modified>
</cp:coreProperties>
</file>